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letizia_belli\2024\GARE\ECOTOMOGRAFI_Parma\APERTURA\ECONOMICA\LOTTO 1\6. GE\"/>
    </mc:Choice>
  </mc:AlternateContent>
  <xr:revisionPtr revIDLastSave="0" documentId="8_{9B74B0E8-B75A-4E05-A3FB-3EBFBD5F67EE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otto 1" sheetId="1" r:id="rId1"/>
    <sheet name="C.I. " sheetId="2" r:id="rId2"/>
  </sheets>
  <definedNames>
    <definedName name="_xlnm.Print_Area" localSheetId="0">'Lotto 1'!$A$1:$L$33</definedName>
    <definedName name="Excel_BuiltIn_Print_Titles" localSheetId="0">'Lotto 1'!$3:$11</definedName>
    <definedName name="_xlnm.Print_Titles" localSheetId="0">'Lotto 1'!$3:$11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K7" i="1"/>
  <c r="K6" i="1"/>
  <c r="K5" i="1"/>
  <c r="J16" i="1"/>
  <c r="J8" i="1"/>
  <c r="J20" i="1"/>
</calcChain>
</file>

<file path=xl/sharedStrings.xml><?xml version="1.0" encoding="utf-8"?>
<sst xmlns="http://schemas.openxmlformats.org/spreadsheetml/2006/main" count="100" uniqueCount="69">
  <si>
    <t>LOTTO 1: Ecotomografi per Ginecologia e Ostetricia – fascia media</t>
  </si>
  <si>
    <t>Lotto</t>
  </si>
  <si>
    <t>Rif.</t>
  </si>
  <si>
    <t>DESCRIZIONE</t>
  </si>
  <si>
    <t>U.M.</t>
  </si>
  <si>
    <t>Quantità   Az USL della Romagna</t>
  </si>
  <si>
    <t xml:space="preserve">nome commerciale </t>
  </si>
  <si>
    <t xml:space="preserve">cod. </t>
  </si>
  <si>
    <t xml:space="preserve">CND </t>
  </si>
  <si>
    <t xml:space="preserve">REP </t>
  </si>
  <si>
    <t>Costo unitario al netto dell'IVA</t>
  </si>
  <si>
    <t>iva</t>
  </si>
  <si>
    <t>CONFIGURAZIONE DI BASE</t>
  </si>
  <si>
    <t>a</t>
  </si>
  <si>
    <t>Ecotomografo</t>
  </si>
  <si>
    <t>n.</t>
  </si>
  <si>
    <t>b</t>
  </si>
  <si>
    <t>Sonda convex multifrequenza</t>
  </si>
  <si>
    <t>c</t>
  </si>
  <si>
    <t>Sonda endocavitaria multifrequenza</t>
  </si>
  <si>
    <t>IMPORTO OFFERTO PER CONFIGURAZIONE DI BASE</t>
  </si>
  <si>
    <t>ULTERIORI ACCESSORI</t>
  </si>
  <si>
    <t>d</t>
  </si>
  <si>
    <t>Opz</t>
  </si>
  <si>
    <t>e</t>
  </si>
  <si>
    <t>Sonda endocavitaria volumetrica multifrequenza</t>
  </si>
  <si>
    <t>n</t>
  </si>
  <si>
    <t>f</t>
  </si>
  <si>
    <t>Sonda convex volumetrica multifrequenza</t>
  </si>
  <si>
    <t>IMPORTO OFFERTO PER ULTERIORI ACCESSORI (NON OGGETTO DI VALUTAZIONE ECONOMICA)</t>
  </si>
  <si>
    <t>OPZIONE IMPORTO MANUTENZIONE POST GARANZIA</t>
  </si>
  <si>
    <t>Canone triennale al netto dell’IVA</t>
  </si>
  <si>
    <t>g</t>
  </si>
  <si>
    <t>VALORE A BASE D'ASTA IVA ESCLUSA</t>
  </si>
  <si>
    <t>Canone di assistenza tecnica post garanzia PER SINGOLA APPARECCHIATURA</t>
  </si>
  <si>
    <t>CANONE ASSISTENZA TECNICA POST GARANZIA PER SINGOLA APPARECCHIATURA (NON OGGETTO DI VALUTAZIONE ECONOMICA)</t>
  </si>
  <si>
    <t>Voluson S8T</t>
  </si>
  <si>
    <t>H43282LM</t>
  </si>
  <si>
    <t>C1-5-RS</t>
  </si>
  <si>
    <t>H40462LA</t>
  </si>
  <si>
    <t>IC9-RS</t>
  </si>
  <si>
    <t>H48691PJ</t>
  </si>
  <si>
    <t>H48701EJ</t>
  </si>
  <si>
    <t>RIC5-9A-RS</t>
  </si>
  <si>
    <t>Compresa in configurazione base</t>
  </si>
  <si>
    <t>RAB6-RS</t>
  </si>
  <si>
    <t>H48691LP</t>
  </si>
  <si>
    <t>Comprese in configurazione base</t>
  </si>
  <si>
    <t>Z11040104</t>
  </si>
  <si>
    <t>Volumetria  integrata con  ampia  gamma  di tecnologie  dedicate:  3D  statico,  realtime  4D,  3DAngio (3D PowerDoppler), 3D CFM</t>
  </si>
  <si>
    <t>3D/4D Advanced , , SonoCNS</t>
  </si>
  <si>
    <t>HDLive</t>
  </si>
  <si>
    <t>H44842LR</t>
  </si>
  <si>
    <t>H44872LA +  H43292LD</t>
  </si>
  <si>
    <t>Modulo  software  integrato  nella  macchina  completo  di  rendering  3D  con  effetto  fetoscopico  e ricostruzione dei piani di rendering in ambito ostetrico e ginecologico</t>
  </si>
  <si>
    <t>Contratto manutenzione annuale post garanzia annuale per singola apparecchiatura</t>
  </si>
  <si>
    <t>Z110402010201</t>
  </si>
  <si>
    <t>Z1104020202</t>
  </si>
  <si>
    <t>Z1104018001</t>
  </si>
  <si>
    <t xml:space="preserve">Z110402010102 </t>
  </si>
  <si>
    <r>
      <t xml:space="preserve">All. 5 Offerta economica di dettaglio
</t>
    </r>
    <r>
      <rPr>
        <b/>
        <sz val="14"/>
        <rFont val="Arial"/>
        <family val="2"/>
      </rPr>
      <t>Offerta ns prot. n. 24.G.543.WH.E/mc del 24 ottobre 2024</t>
    </r>
  </si>
  <si>
    <t>Costo per quantità
 Az USL della Romagna</t>
  </si>
  <si>
    <t>L'importo complessivo offerto si intende comprensivo di:</t>
  </si>
  <si>
    <t>- oneri della sicurezza propri della Scrivente pari a € 1.142,87</t>
  </si>
  <si>
    <t>- costi della manodopera pari a € 20.716,72</t>
  </si>
  <si>
    <t>GE Medical Systems Italia SpA</t>
  </si>
  <si>
    <t>Antonio Spera - Legale Rappresentante</t>
  </si>
  <si>
    <t>F.to digitalmente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</si>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</sst>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€&quot;"/>
    <numFmt numFmtId="165" formatCode="#,##0;[Red]#,##0"/>
    <numFmt numFmtId="166" formatCode="_-* #,##0.00_-;\-* #,##0.00_-;_-* \-??_-;_-@_-"/>
    <numFmt numFmtId="167" formatCode="_-* #,##0_-;\-* #,##0_-;_-* \-??_-;_-@_-"/>
  </numFmts>
  <fonts count="10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b/>
      <sz val="10"/>
      <name val="Verdana"/>
      <family val="2"/>
      <charset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166" fontId="9" fillId="0" borderId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0" fillId="0" borderId="1" xfId="0" applyNumberFormat="1" applyBorder="1"/>
    <xf numFmtId="49" fontId="2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0" fillId="3" borderId="1" xfId="0" applyNumberForma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left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167" fontId="7" fillId="0" borderId="1" xfId="1" applyNumberFormat="1" applyFont="1" applyFill="1" applyBorder="1" applyAlignment="1" applyProtection="1">
      <alignment horizontal="center" vertical="center" wrapText="1"/>
    </xf>
    <xf numFmtId="167" fontId="7" fillId="0" borderId="1" xfId="1" applyNumberFormat="1" applyFont="1" applyFill="1" applyBorder="1" applyAlignment="1" applyProtection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2" fillId="0" borderId="0" xfId="0" applyNumberFormat="1" applyFont="1"/>
    <xf numFmtId="49" fontId="7" fillId="0" borderId="3" xfId="0" applyNumberFormat="1" applyFont="1" applyBorder="1" applyAlignment="1">
      <alignment horizontal="right"/>
    </xf>
    <xf numFmtId="164" fontId="7" fillId="3" borderId="6" xfId="0" applyNumberFormat="1" applyFont="1" applyFill="1" applyBorder="1" applyAlignment="1">
      <alignment horizontal="center" vertical="center"/>
    </xf>
    <xf numFmtId="164" fontId="7" fillId="3" borderId="7" xfId="0" applyNumberFormat="1" applyFont="1" applyFill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167" fontId="7" fillId="0" borderId="8" xfId="1" applyNumberFormat="1" applyFont="1" applyFill="1" applyBorder="1" applyAlignment="1" applyProtection="1">
      <alignment horizontal="center" vertical="center" wrapText="1"/>
    </xf>
    <xf numFmtId="167" fontId="7" fillId="0" borderId="8" xfId="1" applyNumberFormat="1" applyFont="1" applyFill="1" applyBorder="1" applyAlignment="1" applyProtection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1" applyNumberFormat="1" applyFont="1" applyFill="1" applyBorder="1" applyAlignment="1" applyProtection="1">
      <alignment vertical="center"/>
    </xf>
    <xf numFmtId="49" fontId="8" fillId="0" borderId="10" xfId="0" applyNumberFormat="1" applyFont="1" applyBorder="1" applyAlignment="1">
      <alignment vertical="center"/>
    </xf>
    <xf numFmtId="49" fontId="8" fillId="0" borderId="15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0" xfId="0" applyFont="1"/>
    <xf numFmtId="0" fontId="2" fillId="0" borderId="0" xfId="0" quotePrefix="1" applyFont="1"/>
    <xf numFmtId="0" fontId="7" fillId="0" borderId="0" xfId="0" applyFont="1"/>
    <xf numFmtId="0" fontId="0" fillId="0" borderId="7" xfId="0" applyBorder="1" applyAlignment="1">
      <alignment vertical="center"/>
    </xf>
    <xf numFmtId="167" fontId="2" fillId="0" borderId="1" xfId="1" applyNumberFormat="1" applyFont="1" applyFill="1" applyBorder="1" applyAlignment="1" applyProtection="1">
      <alignment horizontal="center" vertical="center" wrapText="1"/>
    </xf>
    <xf numFmtId="167" fontId="2" fillId="0" borderId="1" xfId="1" applyNumberFormat="1" applyFont="1" applyFill="1" applyBorder="1" applyAlignment="1" applyProtection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0" xfId="0" applyAlignment="1">
      <alignment horizontal="left"/>
    </xf>
    <xf numFmtId="0" fontId="2" fillId="0" borderId="5" xfId="0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1" xfId="0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right" vertical="center"/>
    </xf>
    <xf numFmtId="49" fontId="7" fillId="0" borderId="13" xfId="0" applyNumberFormat="1" applyFont="1" applyBorder="1" applyAlignment="1">
      <alignment horizontal="right" vertical="center"/>
    </xf>
    <xf numFmtId="49" fontId="7" fillId="0" borderId="14" xfId="0" applyNumberFormat="1" applyFont="1" applyBorder="1" applyAlignment="1">
      <alignment horizontal="right" vertical="center"/>
    </xf>
    <xf numFmtId="49" fontId="7" fillId="0" borderId="7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9" fontId="7" fillId="0" borderId="3" xfId="0" applyNumberFormat="1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0</xdr:rowOff>
    </xdr:from>
    <xdr:to>
      <xdr:col>8</xdr:col>
      <xdr:colOff>528535</xdr:colOff>
      <xdr:row>46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07B765-745D-43D4-912A-107F2D8CC3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58750"/>
          <a:ext cx="5192610" cy="7191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topLeftCell="A12" zoomScale="80" zoomScaleNormal="80" workbookViewId="0">
      <selection activeCell="C20" sqref="C20:I20"/>
    </sheetView>
  </sheetViews>
  <sheetFormatPr defaultRowHeight="13.2" x14ac:dyDescent="0.25"/>
  <cols>
    <col min="1" max="1" width="9.109375" customWidth="1"/>
    <col min="2" max="2" width="8.109375" customWidth="1"/>
    <col min="3" max="3" width="41.88671875" customWidth="1"/>
    <col min="4" max="4" width="20" customWidth="1"/>
    <col min="5" max="5" width="13.33203125" customWidth="1"/>
    <col min="6" max="6" width="36.33203125" customWidth="1"/>
    <col min="7" max="7" width="33.88671875" customWidth="1"/>
    <col min="8" max="8" width="18.33203125" customWidth="1"/>
    <col min="9" max="9" width="17.44140625" customWidth="1"/>
    <col min="10" max="11" width="38" customWidth="1"/>
    <col min="12" max="252" width="9.109375" customWidth="1"/>
  </cols>
  <sheetData>
    <row r="1" spans="1:12" ht="60.75" customHeight="1" x14ac:dyDescent="0.3">
      <c r="A1" s="1"/>
      <c r="B1" s="1"/>
      <c r="C1" s="62" t="s">
        <v>60</v>
      </c>
      <c r="D1" s="63"/>
      <c r="E1" s="63"/>
      <c r="F1" s="63"/>
      <c r="G1" s="63"/>
      <c r="H1" s="63"/>
      <c r="I1" s="63"/>
      <c r="J1" s="1"/>
      <c r="K1" s="1"/>
      <c r="L1" s="1"/>
    </row>
    <row r="2" spans="1:12" ht="48.75" customHeight="1" x14ac:dyDescent="0.25">
      <c r="A2" s="2"/>
      <c r="B2" s="3"/>
      <c r="C2" s="64" t="s">
        <v>0</v>
      </c>
      <c r="D2" s="64"/>
      <c r="E2" s="64"/>
      <c r="F2" s="64"/>
      <c r="G2" s="64"/>
      <c r="H2" s="64"/>
      <c r="I2" s="64"/>
      <c r="J2" s="1"/>
      <c r="K2" s="1"/>
      <c r="L2" s="1"/>
    </row>
    <row r="3" spans="1:12" s="8" customFormat="1" ht="87.75" customHeight="1" x14ac:dyDescent="0.2">
      <c r="A3" s="4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7" t="s">
        <v>10</v>
      </c>
      <c r="K3" s="7" t="s">
        <v>61</v>
      </c>
      <c r="L3" s="6" t="s">
        <v>11</v>
      </c>
    </row>
    <row r="4" spans="1:12" ht="33.6" customHeight="1" x14ac:dyDescent="0.25">
      <c r="A4" s="65">
        <v>1</v>
      </c>
      <c r="B4" s="9"/>
      <c r="C4" s="69" t="s">
        <v>12</v>
      </c>
      <c r="D4" s="70"/>
      <c r="E4" s="70"/>
      <c r="F4" s="70"/>
      <c r="G4" s="70"/>
      <c r="H4" s="70"/>
      <c r="I4" s="70"/>
      <c r="J4" s="70"/>
      <c r="K4" s="70"/>
      <c r="L4" s="71"/>
    </row>
    <row r="5" spans="1:12" ht="57" customHeight="1" x14ac:dyDescent="0.25">
      <c r="A5" s="66"/>
      <c r="B5" s="10" t="s">
        <v>13</v>
      </c>
      <c r="C5" s="11" t="s">
        <v>14</v>
      </c>
      <c r="D5" s="12" t="s">
        <v>15</v>
      </c>
      <c r="E5" s="12">
        <v>15</v>
      </c>
      <c r="F5" s="13" t="s">
        <v>36</v>
      </c>
      <c r="G5" s="13" t="s">
        <v>37</v>
      </c>
      <c r="H5" s="13" t="s">
        <v>48</v>
      </c>
      <c r="I5" s="14">
        <v>2320490</v>
      </c>
      <c r="J5" s="15">
        <v>21000</v>
      </c>
      <c r="K5" s="15">
        <f>+J5*E5</f>
        <v>315000</v>
      </c>
      <c r="L5" s="16">
        <v>0.05</v>
      </c>
    </row>
    <row r="6" spans="1:12" ht="56.25" customHeight="1" x14ac:dyDescent="0.25">
      <c r="A6" s="66"/>
      <c r="B6" s="10" t="s">
        <v>16</v>
      </c>
      <c r="C6" s="11" t="s">
        <v>17</v>
      </c>
      <c r="D6" s="12" t="s">
        <v>15</v>
      </c>
      <c r="E6" s="12">
        <v>15</v>
      </c>
      <c r="F6" s="13" t="s">
        <v>38</v>
      </c>
      <c r="G6" s="13" t="s">
        <v>39</v>
      </c>
      <c r="H6" s="13" t="s">
        <v>56</v>
      </c>
      <c r="I6" s="14">
        <v>2504490</v>
      </c>
      <c r="J6" s="15">
        <v>3000</v>
      </c>
      <c r="K6" s="15">
        <f t="shared" ref="K6:K7" si="0">+J6*E6</f>
        <v>45000</v>
      </c>
      <c r="L6" s="16">
        <v>0.05</v>
      </c>
    </row>
    <row r="7" spans="1:12" ht="56.25" customHeight="1" x14ac:dyDescent="0.25">
      <c r="A7" s="66"/>
      <c r="B7" s="10" t="s">
        <v>18</v>
      </c>
      <c r="C7" s="11" t="s">
        <v>19</v>
      </c>
      <c r="D7" s="17" t="s">
        <v>15</v>
      </c>
      <c r="E7" s="17">
        <v>15</v>
      </c>
      <c r="F7" s="13" t="s">
        <v>40</v>
      </c>
      <c r="G7" s="13" t="s">
        <v>41</v>
      </c>
      <c r="H7" s="13" t="s">
        <v>57</v>
      </c>
      <c r="I7" s="14">
        <v>2577504</v>
      </c>
      <c r="J7" s="15">
        <v>3000</v>
      </c>
      <c r="K7" s="15">
        <f t="shared" si="0"/>
        <v>45000</v>
      </c>
      <c r="L7" s="16">
        <v>0.05</v>
      </c>
    </row>
    <row r="8" spans="1:12" ht="39.450000000000003" customHeight="1" x14ac:dyDescent="0.25">
      <c r="A8" s="66"/>
      <c r="B8" s="72" t="s">
        <v>20</v>
      </c>
      <c r="C8" s="73"/>
      <c r="D8" s="73"/>
      <c r="E8" s="73"/>
      <c r="F8" s="73"/>
      <c r="G8" s="73"/>
      <c r="H8" s="73"/>
      <c r="I8" s="74"/>
      <c r="J8" s="35">
        <f>J5+J6+J7</f>
        <v>27000</v>
      </c>
      <c r="K8" s="35">
        <f>SUM(K5:K7)</f>
        <v>405000</v>
      </c>
      <c r="L8" s="37">
        <v>0.05</v>
      </c>
    </row>
    <row r="9" spans="1:12" ht="39.450000000000003" customHeight="1" x14ac:dyDescent="0.25">
      <c r="A9" s="67"/>
      <c r="B9" s="75" t="s">
        <v>33</v>
      </c>
      <c r="C9" s="75"/>
      <c r="D9" s="75"/>
      <c r="E9" s="75"/>
      <c r="F9" s="75"/>
      <c r="G9" s="75"/>
      <c r="H9" s="75"/>
      <c r="I9" s="75"/>
      <c r="J9" s="36">
        <v>600000</v>
      </c>
      <c r="K9" s="36"/>
      <c r="L9" s="38"/>
    </row>
    <row r="10" spans="1:12" ht="39" customHeight="1" x14ac:dyDescent="0.25">
      <c r="A10" s="66"/>
      <c r="B10" s="34"/>
      <c r="C10" s="48" t="s">
        <v>21</v>
      </c>
      <c r="D10" s="49"/>
      <c r="E10" s="49"/>
      <c r="F10" s="49"/>
      <c r="G10" s="49"/>
      <c r="H10" s="49"/>
      <c r="I10" s="49"/>
      <c r="J10" s="49"/>
      <c r="K10" s="49"/>
      <c r="L10" s="50"/>
    </row>
    <row r="11" spans="1:12" s="8" customFormat="1" ht="77.25" customHeight="1" x14ac:dyDescent="0.25">
      <c r="A11" s="66"/>
      <c r="B11" s="19"/>
      <c r="C11" s="5" t="s">
        <v>3</v>
      </c>
      <c r="D11" s="5" t="s">
        <v>4</v>
      </c>
      <c r="E11" s="6" t="s">
        <v>5</v>
      </c>
      <c r="F11" s="6" t="s">
        <v>6</v>
      </c>
      <c r="G11" s="6" t="s">
        <v>7</v>
      </c>
      <c r="H11" s="6" t="s">
        <v>8</v>
      </c>
      <c r="I11" s="6" t="s">
        <v>9</v>
      </c>
      <c r="J11" s="7" t="s">
        <v>10</v>
      </c>
      <c r="K11" s="6" t="s">
        <v>11</v>
      </c>
      <c r="L11"/>
    </row>
    <row r="12" spans="1:12" ht="152.25" customHeight="1" x14ac:dyDescent="0.25">
      <c r="A12" s="66"/>
      <c r="B12" s="20" t="s">
        <v>22</v>
      </c>
      <c r="C12" s="21" t="s">
        <v>49</v>
      </c>
      <c r="D12" s="21" t="s">
        <v>15</v>
      </c>
      <c r="E12" s="22" t="s">
        <v>23</v>
      </c>
      <c r="F12" s="24" t="s">
        <v>50</v>
      </c>
      <c r="G12" s="24" t="s">
        <v>53</v>
      </c>
      <c r="H12" s="25"/>
      <c r="I12" s="26"/>
      <c r="J12" s="43" t="s">
        <v>47</v>
      </c>
      <c r="K12" s="16">
        <v>0.05</v>
      </c>
    </row>
    <row r="13" spans="1:12" ht="152.25" customHeight="1" x14ac:dyDescent="0.25">
      <c r="A13" s="66"/>
      <c r="B13" s="20" t="s">
        <v>22</v>
      </c>
      <c r="C13" s="21" t="s">
        <v>54</v>
      </c>
      <c r="D13" s="21" t="s">
        <v>15</v>
      </c>
      <c r="E13" s="22" t="s">
        <v>23</v>
      </c>
      <c r="F13" s="24" t="s">
        <v>51</v>
      </c>
      <c r="G13" s="24" t="s">
        <v>52</v>
      </c>
      <c r="H13" s="44"/>
      <c r="I13" s="45"/>
      <c r="J13" s="43" t="s">
        <v>47</v>
      </c>
      <c r="K13" s="37">
        <v>0.05</v>
      </c>
    </row>
    <row r="14" spans="1:12" ht="48" customHeight="1" x14ac:dyDescent="0.25">
      <c r="A14" s="68"/>
      <c r="B14" s="20" t="s">
        <v>24</v>
      </c>
      <c r="C14" s="12" t="s">
        <v>25</v>
      </c>
      <c r="D14" s="13" t="s">
        <v>26</v>
      </c>
      <c r="E14" s="28" t="s">
        <v>23</v>
      </c>
      <c r="F14" s="12" t="s">
        <v>43</v>
      </c>
      <c r="G14" s="28" t="s">
        <v>42</v>
      </c>
      <c r="H14" s="46" t="s">
        <v>58</v>
      </c>
      <c r="I14" s="47">
        <v>1338863</v>
      </c>
      <c r="J14" s="40">
        <v>13100</v>
      </c>
      <c r="K14" s="37">
        <v>0.05</v>
      </c>
    </row>
    <row r="15" spans="1:12" ht="48" customHeight="1" x14ac:dyDescent="0.25">
      <c r="A15" s="29"/>
      <c r="B15" s="20" t="s">
        <v>27</v>
      </c>
      <c r="C15" s="12" t="s">
        <v>28</v>
      </c>
      <c r="D15" s="13" t="s">
        <v>26</v>
      </c>
      <c r="E15" s="28" t="s">
        <v>23</v>
      </c>
      <c r="F15" s="30" t="s">
        <v>45</v>
      </c>
      <c r="G15" s="39" t="s">
        <v>46</v>
      </c>
      <c r="H15" s="58" t="s">
        <v>59</v>
      </c>
      <c r="I15" s="55">
        <v>2356422</v>
      </c>
      <c r="J15" s="43" t="s">
        <v>44</v>
      </c>
      <c r="K15" s="38">
        <v>0.05</v>
      </c>
    </row>
    <row r="16" spans="1:12" ht="39.450000000000003" customHeight="1" x14ac:dyDescent="0.25">
      <c r="A16" s="30"/>
      <c r="B16" s="76" t="s">
        <v>29</v>
      </c>
      <c r="C16" s="76"/>
      <c r="D16" s="76"/>
      <c r="E16" s="76"/>
      <c r="F16" s="76"/>
      <c r="G16" s="76"/>
      <c r="H16" s="77"/>
      <c r="I16" s="77"/>
      <c r="J16" s="41">
        <f>SUM(J14:J15)</f>
        <v>13100</v>
      </c>
      <c r="K16" s="42"/>
    </row>
    <row r="17" spans="1:12" ht="39.450000000000003" customHeight="1" x14ac:dyDescent="0.25">
      <c r="A17" s="30"/>
      <c r="B17" s="18"/>
      <c r="C17" s="59" t="s">
        <v>30</v>
      </c>
      <c r="D17" s="60"/>
      <c r="E17" s="60"/>
      <c r="F17" s="60"/>
      <c r="G17" s="60"/>
      <c r="H17" s="60"/>
      <c r="I17" s="60"/>
      <c r="J17" s="60"/>
      <c r="K17" s="60"/>
      <c r="L17" s="60"/>
    </row>
    <row r="18" spans="1:12" s="8" customFormat="1" ht="77.25" customHeight="1" x14ac:dyDescent="0.25">
      <c r="A18" s="30"/>
      <c r="B18" s="19"/>
      <c r="C18" s="5" t="s">
        <v>3</v>
      </c>
      <c r="D18" s="5" t="s">
        <v>4</v>
      </c>
      <c r="E18" s="6" t="s">
        <v>5</v>
      </c>
      <c r="F18" s="6" t="s">
        <v>6</v>
      </c>
      <c r="G18" s="6" t="s">
        <v>7</v>
      </c>
      <c r="H18" s="6" t="s">
        <v>8</v>
      </c>
      <c r="I18" s="6" t="s">
        <v>9</v>
      </c>
      <c r="J18" s="7" t="s">
        <v>31</v>
      </c>
      <c r="K18" s="6" t="s">
        <v>11</v>
      </c>
      <c r="L18"/>
    </row>
    <row r="19" spans="1:12" ht="152.25" customHeight="1" x14ac:dyDescent="0.25">
      <c r="A19" s="30"/>
      <c r="B19" s="20" t="s">
        <v>32</v>
      </c>
      <c r="C19" s="21" t="s">
        <v>34</v>
      </c>
      <c r="D19" s="21" t="s">
        <v>15</v>
      </c>
      <c r="E19" s="22" t="s">
        <v>23</v>
      </c>
      <c r="F19" s="23" t="s">
        <v>55</v>
      </c>
      <c r="G19" s="24" t="s">
        <v>68</v>
      </c>
      <c r="H19" s="56" t="s">
        <v>68</v>
      </c>
      <c r="I19" s="57" t="s">
        <v>68</v>
      </c>
      <c r="J19" s="27">
        <v>2500</v>
      </c>
      <c r="K19" s="16">
        <v>0.22</v>
      </c>
    </row>
    <row r="20" spans="1:12" ht="36.75" customHeight="1" x14ac:dyDescent="0.25">
      <c r="C20" s="61" t="s">
        <v>35</v>
      </c>
      <c r="D20" s="61"/>
      <c r="E20" s="61"/>
      <c r="F20" s="61"/>
      <c r="G20" s="61"/>
      <c r="H20" s="61"/>
      <c r="I20" s="61"/>
      <c r="J20" s="51">
        <f>J19</f>
        <v>2500</v>
      </c>
    </row>
    <row r="21" spans="1:12" ht="22.95" customHeight="1" x14ac:dyDescent="0.25">
      <c r="C21" s="31"/>
      <c r="D21" s="32"/>
      <c r="E21" s="32"/>
      <c r="F21" s="32"/>
      <c r="G21" s="32"/>
      <c r="H21" s="32"/>
      <c r="I21" s="32"/>
      <c r="J21" s="33"/>
      <c r="K21" s="33"/>
    </row>
    <row r="24" spans="1:12" x14ac:dyDescent="0.25">
      <c r="C24" s="52" t="s">
        <v>62</v>
      </c>
    </row>
    <row r="25" spans="1:12" x14ac:dyDescent="0.25">
      <c r="C25" s="53" t="s">
        <v>63</v>
      </c>
    </row>
    <row r="26" spans="1:12" x14ac:dyDescent="0.25">
      <c r="C26" s="53" t="s">
        <v>64</v>
      </c>
    </row>
    <row r="30" spans="1:12" x14ac:dyDescent="0.25">
      <c r="C30" s="54" t="s">
        <v>65</v>
      </c>
    </row>
    <row r="31" spans="1:12" x14ac:dyDescent="0.25">
      <c r="C31" s="54" t="s">
        <v>66</v>
      </c>
    </row>
    <row r="32" spans="1:12" x14ac:dyDescent="0.25">
      <c r="C32" s="52" t="s">
        <v>67</v>
      </c>
    </row>
  </sheetData>
  <sheetProtection selectLockedCells="1" selectUnlockedCells="1"/>
  <mergeCells count="9">
    <mergeCell ref="C17:L17"/>
    <mergeCell ref="C20:I20"/>
    <mergeCell ref="C1:I1"/>
    <mergeCell ref="C2:I2"/>
    <mergeCell ref="A4:A14"/>
    <mergeCell ref="C4:L4"/>
    <mergeCell ref="B8:I8"/>
    <mergeCell ref="B9:I9"/>
    <mergeCell ref="B16:I16"/>
  </mergeCells>
  <printOptions horizontalCentered="1" gridLines="1"/>
  <pageMargins left="0.51180555555555562" right="0.59027777777777779" top="0.78750000000000009" bottom="0.43333333333333335" header="0.23611111111111113" footer="0.51181102362204722"/>
  <pageSetup paperSize="8" scale="37" firstPageNumber="0" pageOrder="overThenDown" orientation="landscape" horizontalDpi="300" verticalDpi="300" r:id="rId1"/>
  <headerFooter alignWithMargins="0">
    <oddHeader>&amp;L&amp;"Arial,Grassetto"&amp;12All.11)&amp;C&amp;"Arial,Grassetto"&amp;12 SISTEMI PER PER FACOEMULSIFICAZIONE E VITRECTOMIA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BBD39-7A67-41D6-BE1C-8FCA87293F5D}">
  <dimension ref="A1"/>
  <sheetViews>
    <sheetView view="pageBreakPreview" zoomScale="60" zoomScaleNormal="100" workbookViewId="0">
      <selection activeCell="B9" sqref="B9:I9"/>
    </sheetView>
  </sheetViews>
  <sheetFormatPr defaultRowHeight="13.2" x14ac:dyDescent="0.2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Lotto 1</vt:lpstr>
      <vt:lpstr>C.I. </vt:lpstr>
      <vt:lpstr>'Lotto 1'!Area_stampa</vt:lpstr>
      <vt:lpstr>'Lotto 1'!Excel_BuiltIn_Print_Titles</vt:lpstr>
      <vt:lpstr>'Lotto 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 Letizia</dc:creator>
  <cp:lastModifiedBy>Belli Letizia</cp:lastModifiedBy>
  <cp:lastPrinted>2024-10-25T12:47:54Z</cp:lastPrinted>
  <dcterms:created xsi:type="dcterms:W3CDTF">2024-07-24T15:59:01Z</dcterms:created>
  <dcterms:modified xsi:type="dcterms:W3CDTF">2025-09-29T14:56:14Z</dcterms:modified>
</cp:coreProperties>
</file>